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Statement of financial position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B6" i="1"/>
  <c r="C6" i="1"/>
  <c r="D11" i="1" s="1"/>
  <c r="B7" i="1"/>
  <c r="C7" i="1"/>
  <c r="B8" i="1"/>
  <c r="C8" i="1"/>
  <c r="B9" i="1"/>
  <c r="C9" i="1"/>
  <c r="B10" i="1"/>
  <c r="C10" i="1"/>
  <c r="B13" i="1"/>
  <c r="C13" i="1"/>
  <c r="B14" i="1"/>
  <c r="C14" i="1"/>
  <c r="D19" i="1" s="1"/>
  <c r="B15" i="1"/>
  <c r="C15" i="1"/>
  <c r="B16" i="1"/>
  <c r="C16" i="1"/>
  <c r="B17" i="1"/>
  <c r="C17" i="1"/>
  <c r="B18" i="1"/>
  <c r="C18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D30" i="1"/>
  <c r="D32" i="1" s="1"/>
  <c r="D37" i="1" s="1"/>
  <c r="B31" i="1"/>
  <c r="D31" i="1"/>
  <c r="B34" i="1"/>
  <c r="C34" i="1"/>
  <c r="B35" i="1"/>
  <c r="C35" i="1"/>
  <c r="D35" i="1"/>
  <c r="D20" i="1" l="1"/>
</calcChain>
</file>

<file path=xl/sharedStrings.xml><?xml version="1.0" encoding="utf-8"?>
<sst xmlns="http://schemas.openxmlformats.org/spreadsheetml/2006/main" count="10" uniqueCount="10">
  <si>
    <t>Total Liabilities and Shareholders Equity</t>
  </si>
  <si>
    <t>Shareholders Equity</t>
  </si>
  <si>
    <t>Total Liabilities</t>
  </si>
  <si>
    <t>Total Current Liabilities</t>
  </si>
  <si>
    <t>Liablilities</t>
  </si>
  <si>
    <t>Total Assets</t>
  </si>
  <si>
    <t>Total Current Assets</t>
  </si>
  <si>
    <t>Assets</t>
  </si>
  <si>
    <t>Statement of financial position</t>
  </si>
  <si>
    <t>Godox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</si>
</sst>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/>
    <xf numFmtId="164" fontId="2" fillId="2" borderId="1" xfId="1" applyNumberFormat="1" applyFont="1" applyFill="1" applyBorder="1"/>
    <xf numFmtId="164" fontId="0" fillId="2" borderId="2" xfId="1" applyNumberFormat="1" applyFont="1" applyFill="1" applyBorder="1"/>
    <xf numFmtId="0" fontId="0" fillId="2" borderId="0" xfId="0" applyFill="1"/>
    <xf numFmtId="164" fontId="2" fillId="0" borderId="2" xfId="1" applyNumberFormat="1" applyFont="1" applyBorder="1"/>
    <xf numFmtId="0" fontId="2" fillId="0" borderId="0" xfId="0" applyFont="1"/>
    <xf numFmtId="164" fontId="2" fillId="0" borderId="0" xfId="1" applyNumberFormat="1" applyFont="1"/>
    <xf numFmtId="164" fontId="2" fillId="0" borderId="0" xfId="1" applyNumberFormat="1" applyFont="1" applyBorder="1"/>
    <xf numFmtId="0" fontId="2" fillId="0" borderId="0" xfId="0" applyFont="1" applyAlignment="1">
      <alignment horizontal="center"/>
    </xf>
    <xf numFmtId="164" fontId="2" fillId="2" borderId="2" xfId="1" applyNumberFormat="1" applyFont="1" applyFill="1" applyBorder="1"/>
    <xf numFmtId="0" fontId="2" fillId="2" borderId="0" xfId="0" applyFont="1" applyFill="1"/>
    <xf numFmtId="164" fontId="2" fillId="0" borderId="2" xfId="0" applyNumberFormat="1" applyFont="1" applyBorder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tement%20of%20retained%20earning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djusted%20Trial%20Bal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ment of retained earnings "/>
    </sheetNames>
    <sheetDataSet>
      <sheetData sheetId="0">
        <row r="6">
          <cell r="D6">
            <v>1009776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ed Trial Balance"/>
    </sheetNames>
    <sheetDataSet>
      <sheetData sheetId="0">
        <row r="5">
          <cell r="A5" t="str">
            <v>Cash</v>
          </cell>
          <cell r="B5">
            <v>185000</v>
          </cell>
        </row>
        <row r="6">
          <cell r="A6" t="str">
            <v>Accounts Receivable</v>
          </cell>
          <cell r="B6">
            <v>151400</v>
          </cell>
        </row>
        <row r="7">
          <cell r="A7" t="str">
            <v>Allowance for Doubtful Accounts</v>
          </cell>
          <cell r="C7">
            <v>12624</v>
          </cell>
        </row>
        <row r="8">
          <cell r="A8" t="str">
            <v>Inventory</v>
          </cell>
          <cell r="B8">
            <v>750000</v>
          </cell>
        </row>
        <row r="9">
          <cell r="A9" t="str">
            <v>Office Supplies</v>
          </cell>
          <cell r="B9">
            <v>2000</v>
          </cell>
        </row>
        <row r="10">
          <cell r="A10" t="str">
            <v>Prepaid Insurance</v>
          </cell>
          <cell r="B10">
            <v>10000</v>
          </cell>
        </row>
        <row r="11">
          <cell r="A11" t="str">
            <v>Computers</v>
          </cell>
          <cell r="B11">
            <v>30000</v>
          </cell>
        </row>
        <row r="12">
          <cell r="A12" t="str">
            <v>Accumulated Amortization – Computers</v>
          </cell>
          <cell r="C12">
            <v>30000</v>
          </cell>
        </row>
        <row r="13">
          <cell r="A13" t="str">
            <v>Lift Equipment</v>
          </cell>
          <cell r="B13">
            <v>90000</v>
          </cell>
        </row>
        <row r="14">
          <cell r="A14" t="str">
            <v>Accumulated Amortization – Lift Equipment</v>
          </cell>
          <cell r="C14">
            <v>24000</v>
          </cell>
        </row>
        <row r="15">
          <cell r="A15" t="str">
            <v>Furniture and Fixtures</v>
          </cell>
          <cell r="B15">
            <v>150000</v>
          </cell>
        </row>
        <row r="16">
          <cell r="A16" t="str">
            <v>Accumulated Amortization – Furniture and Fixtures</v>
          </cell>
          <cell r="C16">
            <v>75000</v>
          </cell>
        </row>
        <row r="17">
          <cell r="A17" t="str">
            <v>Accounts Payable</v>
          </cell>
          <cell r="C17">
            <v>18000</v>
          </cell>
        </row>
        <row r="18">
          <cell r="A18" t="str">
            <v>Salary Payable</v>
          </cell>
          <cell r="C18">
            <v>10000</v>
          </cell>
        </row>
        <row r="19">
          <cell r="A19" t="str">
            <v>Utility Payable</v>
          </cell>
          <cell r="C19">
            <v>1500</v>
          </cell>
        </row>
        <row r="20">
          <cell r="A20" t="str">
            <v>Advertising Payable</v>
          </cell>
          <cell r="C20">
            <v>4500</v>
          </cell>
        </row>
        <row r="21">
          <cell r="A21" t="str">
            <v>Interest Payable</v>
          </cell>
          <cell r="C21">
            <v>2000</v>
          </cell>
        </row>
        <row r="22">
          <cell r="A22" t="str">
            <v>Dividend Payable</v>
          </cell>
          <cell r="C22">
            <v>1000</v>
          </cell>
        </row>
        <row r="23">
          <cell r="A23" t="str">
            <v>Rent Payable</v>
          </cell>
          <cell r="C23">
            <v>10000</v>
          </cell>
        </row>
        <row r="24">
          <cell r="A24" t="str">
            <v>Long-term Loan</v>
          </cell>
          <cell r="C24">
            <v>20000</v>
          </cell>
        </row>
        <row r="25">
          <cell r="A25" t="str">
            <v>Common Shares</v>
          </cell>
          <cell r="C25">
            <v>150000</v>
          </cell>
        </row>
        <row r="26">
          <cell r="A26" t="str">
            <v>Retained Earnings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8"/>
  <sheetViews>
    <sheetView tabSelected="1" topLeftCell="A19" workbookViewId="0">
      <selection activeCell="B46" sqref="B46"/>
    </sheetView>
  </sheetViews>
  <sheetFormatPr defaultRowHeight="14.4" x14ac:dyDescent="0.3"/>
  <cols>
    <col min="2" max="2" width="42.88671875" bestFit="1" customWidth="1"/>
    <col min="3" max="4" width="11.109375" style="1" bestFit="1" customWidth="1"/>
    <col min="5" max="5" width="10.21875" customWidth="1"/>
  </cols>
  <sheetData>
    <row r="1" spans="2:4" ht="15.6" x14ac:dyDescent="0.3">
      <c r="B1" s="13" t="s">
        <v>9</v>
      </c>
      <c r="C1" s="13"/>
      <c r="D1" s="13"/>
    </row>
    <row r="2" spans="2:4" ht="15.6" x14ac:dyDescent="0.3">
      <c r="B2" s="13" t="s">
        <v>8</v>
      </c>
      <c r="C2" s="13"/>
      <c r="D2" s="13"/>
    </row>
    <row r="4" spans="2:4" x14ac:dyDescent="0.3">
      <c r="B4" s="9" t="s">
        <v>7</v>
      </c>
    </row>
    <row r="5" spans="2:4" x14ac:dyDescent="0.3">
      <c r="B5" t="str">
        <f>'[2]Adjusted Trial Balance'!A5</f>
        <v>Cash</v>
      </c>
      <c r="C5" s="1">
        <f>'[2]Adjusted Trial Balance'!B5</f>
        <v>185000</v>
      </c>
    </row>
    <row r="6" spans="2:4" x14ac:dyDescent="0.3">
      <c r="B6" t="str">
        <f>'[2]Adjusted Trial Balance'!A6</f>
        <v>Accounts Receivable</v>
      </c>
      <c r="C6" s="1">
        <f>'[2]Adjusted Trial Balance'!B6</f>
        <v>151400</v>
      </c>
    </row>
    <row r="7" spans="2:4" x14ac:dyDescent="0.3">
      <c r="B7" t="str">
        <f>'[2]Adjusted Trial Balance'!A7</f>
        <v>Allowance for Doubtful Accounts</v>
      </c>
      <c r="C7" s="1">
        <f>-'[2]Adjusted Trial Balance'!C7</f>
        <v>-12624</v>
      </c>
    </row>
    <row r="8" spans="2:4" x14ac:dyDescent="0.3">
      <c r="B8" t="str">
        <f>'[2]Adjusted Trial Balance'!A8</f>
        <v>Inventory</v>
      </c>
      <c r="C8" s="1">
        <f>'[2]Adjusted Trial Balance'!B8</f>
        <v>750000</v>
      </c>
    </row>
    <row r="9" spans="2:4" x14ac:dyDescent="0.3">
      <c r="B9" t="str">
        <f>'[2]Adjusted Trial Balance'!A9</f>
        <v>Office Supplies</v>
      </c>
      <c r="C9" s="1">
        <f>'[2]Adjusted Trial Balance'!B9</f>
        <v>2000</v>
      </c>
    </row>
    <row r="10" spans="2:4" x14ac:dyDescent="0.3">
      <c r="B10" t="str">
        <f>'[2]Adjusted Trial Balance'!A10</f>
        <v>Prepaid Insurance</v>
      </c>
      <c r="C10" s="1">
        <f>'[2]Adjusted Trial Balance'!B10</f>
        <v>10000</v>
      </c>
    </row>
    <row r="11" spans="2:4" s="6" customFormat="1" x14ac:dyDescent="0.3">
      <c r="B11" s="6" t="s">
        <v>6</v>
      </c>
      <c r="C11" s="7"/>
      <c r="D11" s="5">
        <f>C5+C6+C7+C8+C9++C10</f>
        <v>1085776</v>
      </c>
    </row>
    <row r="12" spans="2:4" s="6" customFormat="1" x14ac:dyDescent="0.3">
      <c r="C12" s="7"/>
      <c r="D12" s="7"/>
    </row>
    <row r="13" spans="2:4" x14ac:dyDescent="0.3">
      <c r="B13" t="str">
        <f>'[2]Adjusted Trial Balance'!A11</f>
        <v>Computers</v>
      </c>
      <c r="C13" s="1">
        <f>'[2]Adjusted Trial Balance'!B11</f>
        <v>30000</v>
      </c>
    </row>
    <row r="14" spans="2:4" x14ac:dyDescent="0.3">
      <c r="B14" t="str">
        <f>'[2]Adjusted Trial Balance'!A12</f>
        <v>Accumulated Amortization – Computers</v>
      </c>
      <c r="C14" s="1">
        <f>-'[2]Adjusted Trial Balance'!C12</f>
        <v>-30000</v>
      </c>
    </row>
    <row r="15" spans="2:4" x14ac:dyDescent="0.3">
      <c r="B15" t="str">
        <f>'[2]Adjusted Trial Balance'!A13</f>
        <v>Lift Equipment</v>
      </c>
      <c r="C15" s="1">
        <f>'[2]Adjusted Trial Balance'!B13</f>
        <v>90000</v>
      </c>
    </row>
    <row r="16" spans="2:4" x14ac:dyDescent="0.3">
      <c r="B16" t="str">
        <f>'[2]Adjusted Trial Balance'!A14</f>
        <v>Accumulated Amortization – Lift Equipment</v>
      </c>
      <c r="C16" s="1">
        <f>-'[2]Adjusted Trial Balance'!C14</f>
        <v>-24000</v>
      </c>
    </row>
    <row r="17" spans="2:4" x14ac:dyDescent="0.3">
      <c r="B17" t="str">
        <f>'[2]Adjusted Trial Balance'!A15</f>
        <v>Furniture and Fixtures</v>
      </c>
      <c r="C17" s="1">
        <f>'[2]Adjusted Trial Balance'!B15</f>
        <v>150000</v>
      </c>
    </row>
    <row r="18" spans="2:4" x14ac:dyDescent="0.3">
      <c r="B18" t="str">
        <f>'[2]Adjusted Trial Balance'!A16</f>
        <v>Accumulated Amortization – Furniture and Fixtures</v>
      </c>
      <c r="C18" s="1">
        <f>-'[2]Adjusted Trial Balance'!C16</f>
        <v>-75000</v>
      </c>
    </row>
    <row r="19" spans="2:4" x14ac:dyDescent="0.3">
      <c r="D19" s="12">
        <f>C13+C14+C15++C16+C17+C18</f>
        <v>141000</v>
      </c>
    </row>
    <row r="20" spans="2:4" s="6" customFormat="1" ht="15" thickBot="1" x14ac:dyDescent="0.35">
      <c r="B20" s="11" t="s">
        <v>5</v>
      </c>
      <c r="C20" s="10"/>
      <c r="D20" s="2">
        <f>D11+D19</f>
        <v>1226776</v>
      </c>
    </row>
    <row r="21" spans="2:4" ht="15" thickTop="1" x14ac:dyDescent="0.3"/>
    <row r="22" spans="2:4" x14ac:dyDescent="0.3">
      <c r="B22" s="9" t="s">
        <v>4</v>
      </c>
    </row>
    <row r="23" spans="2:4" x14ac:dyDescent="0.3">
      <c r="B23" t="str">
        <f>'[2]Adjusted Trial Balance'!A17</f>
        <v>Accounts Payable</v>
      </c>
      <c r="C23" s="1">
        <f>'[2]Adjusted Trial Balance'!C17</f>
        <v>18000</v>
      </c>
    </row>
    <row r="24" spans="2:4" x14ac:dyDescent="0.3">
      <c r="B24" t="str">
        <f>'[2]Adjusted Trial Balance'!A18</f>
        <v>Salary Payable</v>
      </c>
      <c r="C24" s="1">
        <f>'[2]Adjusted Trial Balance'!C18</f>
        <v>10000</v>
      </c>
    </row>
    <row r="25" spans="2:4" x14ac:dyDescent="0.3">
      <c r="B25" t="str">
        <f>'[2]Adjusted Trial Balance'!A19</f>
        <v>Utility Payable</v>
      </c>
      <c r="C25" s="1">
        <f>'[2]Adjusted Trial Balance'!C19</f>
        <v>1500</v>
      </c>
    </row>
    <row r="26" spans="2:4" x14ac:dyDescent="0.3">
      <c r="B26" t="str">
        <f>'[2]Adjusted Trial Balance'!A20</f>
        <v>Advertising Payable</v>
      </c>
      <c r="C26" s="1">
        <f>'[2]Adjusted Trial Balance'!C20</f>
        <v>4500</v>
      </c>
    </row>
    <row r="27" spans="2:4" x14ac:dyDescent="0.3">
      <c r="B27" t="str">
        <f>'[2]Adjusted Trial Balance'!A21</f>
        <v>Interest Payable</v>
      </c>
      <c r="C27" s="1">
        <f>'[2]Adjusted Trial Balance'!C21</f>
        <v>2000</v>
      </c>
    </row>
    <row r="28" spans="2:4" x14ac:dyDescent="0.3">
      <c r="B28" t="str">
        <f>'[2]Adjusted Trial Balance'!A22</f>
        <v>Dividend Payable</v>
      </c>
      <c r="C28" s="1">
        <f>'[2]Adjusted Trial Balance'!C22</f>
        <v>1000</v>
      </c>
    </row>
    <row r="29" spans="2:4" x14ac:dyDescent="0.3">
      <c r="B29" t="str">
        <f>'[2]Adjusted Trial Balance'!A23</f>
        <v>Rent Payable</v>
      </c>
      <c r="C29" s="1">
        <f>'[2]Adjusted Trial Balance'!C23</f>
        <v>10000</v>
      </c>
      <c r="D29" s="7"/>
    </row>
    <row r="30" spans="2:4" x14ac:dyDescent="0.3">
      <c r="B30" s="6" t="s">
        <v>3</v>
      </c>
      <c r="C30" s="7"/>
      <c r="D30" s="8">
        <f>C23+C24+C25+C26+C27+C28+C29</f>
        <v>47000</v>
      </c>
    </row>
    <row r="31" spans="2:4" x14ac:dyDescent="0.3">
      <c r="B31" t="str">
        <f>'[2]Adjusted Trial Balance'!A24</f>
        <v>Long-term Loan</v>
      </c>
      <c r="D31" s="1">
        <f>'[2]Adjusted Trial Balance'!C24</f>
        <v>20000</v>
      </c>
    </row>
    <row r="32" spans="2:4" s="6" customFormat="1" x14ac:dyDescent="0.3">
      <c r="B32" s="6" t="s">
        <v>2</v>
      </c>
      <c r="C32" s="7"/>
      <c r="D32" s="5">
        <f>D30+D31</f>
        <v>67000</v>
      </c>
    </row>
    <row r="33" spans="2:4" x14ac:dyDescent="0.3">
      <c r="B33" t="s">
        <v>1</v>
      </c>
    </row>
    <row r="34" spans="2:4" x14ac:dyDescent="0.3">
      <c r="B34" t="str">
        <f>'[2]Adjusted Trial Balance'!A25</f>
        <v>Common Shares</v>
      </c>
      <c r="C34" s="1">
        <f>'[2]Adjusted Trial Balance'!C25</f>
        <v>150000</v>
      </c>
      <c r="D34"/>
    </row>
    <row r="35" spans="2:4" x14ac:dyDescent="0.3">
      <c r="B35" t="str">
        <f>'[2]Adjusted Trial Balance'!A26</f>
        <v>Retained Earnings</v>
      </c>
      <c r="C35" s="1">
        <f>'[1]statement of retained earnings '!D6</f>
        <v>1009776</v>
      </c>
      <c r="D35" s="5">
        <f>C34+C35</f>
        <v>1159776</v>
      </c>
    </row>
    <row r="37" spans="2:4" ht="15" thickBot="1" x14ac:dyDescent="0.35">
      <c r="B37" s="4" t="s">
        <v>0</v>
      </c>
      <c r="C37" s="3"/>
      <c r="D37" s="2">
        <f>D32+D35</f>
        <v>1226776</v>
      </c>
    </row>
    <row r="38" spans="2:4" ht="15" thickTop="1" x14ac:dyDescent="0.3"/>
  </sheetData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of financial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2021-08-12T18:20:10Z</dcterms:created>
  <dcterms:modified xsi:type="dcterms:W3CDTF">2021-08-12T18:20:34Z</dcterms:modified>
</cp:coreProperties>
</file>